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515" windowHeight="8415" activeTab="0"/>
  </bookViews>
  <sheets>
    <sheet name="Dépenses" sheetId="1" r:id="rId1"/>
    <sheet name="Recettes" sheetId="2" r:id="rId2"/>
    <sheet name="Bilan" sheetId="3" r:id="rId3"/>
    <sheet name="Données" sheetId="4" r:id="rId4"/>
  </sheets>
  <definedNames/>
  <calcPr fullCalcOnLoad="1"/>
</workbook>
</file>

<file path=xl/sharedStrings.xml><?xml version="1.0" encoding="utf-8"?>
<sst xmlns="http://schemas.openxmlformats.org/spreadsheetml/2006/main" count="99" uniqueCount="65">
  <si>
    <t>Cadre</t>
  </si>
  <si>
    <t>Nom + Club</t>
  </si>
  <si>
    <t>Nb de jours</t>
  </si>
  <si>
    <t>Montant</t>
  </si>
  <si>
    <t>Référent</t>
  </si>
  <si>
    <t>Appoint</t>
  </si>
  <si>
    <t>Bénévole</t>
  </si>
  <si>
    <t>Total</t>
  </si>
  <si>
    <t>Date</t>
  </si>
  <si>
    <t>Nb de km</t>
  </si>
  <si>
    <t>Cadre concerné</t>
  </si>
  <si>
    <t>Frais de déplacement</t>
  </si>
  <si>
    <t>Indemnisation des cadres</t>
  </si>
  <si>
    <t>Frais divers payés par le cadre ETR</t>
  </si>
  <si>
    <t>N° du justificatif</t>
  </si>
  <si>
    <t>Libellé</t>
  </si>
  <si>
    <t>Frais divers payés par le CRNCK</t>
  </si>
  <si>
    <t>Sommes à encaisser - Participations stagiaires</t>
  </si>
  <si>
    <t>Nom - Prénom</t>
  </si>
  <si>
    <t>Club</t>
  </si>
  <si>
    <t>CDCK</t>
  </si>
  <si>
    <t>Catégorie</t>
  </si>
  <si>
    <t>Somme</t>
  </si>
  <si>
    <t>Recettes action</t>
  </si>
  <si>
    <t>Dépenses action</t>
  </si>
  <si>
    <t>Coût réel action</t>
  </si>
  <si>
    <t>Coût prévisionnel</t>
  </si>
  <si>
    <t>Coût prévisionnel ajusté</t>
  </si>
  <si>
    <t>Effectif réel</t>
  </si>
  <si>
    <t>Effectif prévisionnel</t>
  </si>
  <si>
    <t>Titre de l'action</t>
  </si>
  <si>
    <t>Année de naissance</t>
  </si>
  <si>
    <t>U12</t>
  </si>
  <si>
    <t>U15</t>
  </si>
  <si>
    <t>Poussin 1</t>
  </si>
  <si>
    <t>Poussin 2</t>
  </si>
  <si>
    <t>Benjamin 1</t>
  </si>
  <si>
    <t>Benjamin 2</t>
  </si>
  <si>
    <t>Minime 1</t>
  </si>
  <si>
    <t>Minime 2</t>
  </si>
  <si>
    <t>Cadet 1</t>
  </si>
  <si>
    <t>Cadet 2</t>
  </si>
  <si>
    <t>U18</t>
  </si>
  <si>
    <t>Junior 1</t>
  </si>
  <si>
    <t>Junior 2</t>
  </si>
  <si>
    <t>Senior 1</t>
  </si>
  <si>
    <t>U34</t>
  </si>
  <si>
    <t>Senior 2</t>
  </si>
  <si>
    <t>Senior 3</t>
  </si>
  <si>
    <t>Senior 4</t>
  </si>
  <si>
    <t>Senior 5</t>
  </si>
  <si>
    <t>Senior 6</t>
  </si>
  <si>
    <t>Senior 7</t>
  </si>
  <si>
    <t>Senior 8</t>
  </si>
  <si>
    <t>Senior 9</t>
  </si>
  <si>
    <t>Senior 10</t>
  </si>
  <si>
    <t>Senior 11</t>
  </si>
  <si>
    <t>Senior 12</t>
  </si>
  <si>
    <t>Senior 13</t>
  </si>
  <si>
    <t>Senior 14</t>
  </si>
  <si>
    <t>Senior 15</t>
  </si>
  <si>
    <t>Senior 16</t>
  </si>
  <si>
    <t>Master A / V1</t>
  </si>
  <si>
    <t>M35</t>
  </si>
  <si>
    <t>Catégories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</si>
</sst>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8">
    <xf numFmtId="0" fontId="0" fillId="0" borderId="0" xfId="0" applyFont="1" applyAlignment="1">
      <alignment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35" fillId="16" borderId="20" xfId="0" applyNumberFormat="1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167" fontId="0" fillId="0" borderId="29" xfId="0" applyNumberForma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31" xfId="0" applyNumberFormat="1" applyBorder="1" applyAlignment="1">
      <alignment/>
    </xf>
    <xf numFmtId="167" fontId="35" fillId="15" borderId="28" xfId="0" applyNumberFormat="1" applyFont="1" applyFill="1" applyBorder="1" applyAlignment="1">
      <alignment horizontal="center"/>
    </xf>
    <xf numFmtId="166" fontId="0" fillId="0" borderId="21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166" fontId="35" fillId="15" borderId="32" xfId="0" applyNumberFormat="1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167" fontId="0" fillId="0" borderId="29" xfId="0" applyNumberForma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6" fontId="0" fillId="0" borderId="21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35" fillId="0" borderId="37" xfId="0" applyFont="1" applyBorder="1" applyAlignment="1">
      <alignment vertical="center"/>
    </xf>
    <xf numFmtId="0" fontId="35" fillId="0" borderId="38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7" fillId="34" borderId="0" xfId="0" applyFont="1" applyFill="1" applyBorder="1" applyAlignment="1">
      <alignment/>
    </xf>
    <xf numFmtId="0" fontId="38" fillId="34" borderId="0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5" fillId="0" borderId="28" xfId="0" applyFont="1" applyBorder="1" applyAlignment="1">
      <alignment horizontal="center"/>
    </xf>
    <xf numFmtId="0" fontId="36" fillId="20" borderId="0" xfId="0" applyFont="1" applyFill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39" fillId="35" borderId="0" xfId="0" applyFont="1" applyFill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9" fillId="35" borderId="43" xfId="0" applyFont="1" applyFill="1" applyBorder="1" applyAlignment="1">
      <alignment horizontal="center"/>
    </xf>
    <xf numFmtId="0" fontId="39" fillId="35" borderId="44" xfId="0" applyFont="1" applyFill="1" applyBorder="1" applyAlignment="1">
      <alignment horizontal="center"/>
    </xf>
    <xf numFmtId="0" fontId="39" fillId="35" borderId="45" xfId="0" applyFont="1" applyFill="1" applyBorder="1" applyAlignment="1">
      <alignment horizontal="center"/>
    </xf>
    <xf numFmtId="0" fontId="35" fillId="21" borderId="43" xfId="0" applyFont="1" applyFill="1" applyBorder="1" applyAlignment="1">
      <alignment horizontal="center" vertical="center"/>
    </xf>
    <xf numFmtId="0" fontId="35" fillId="21" borderId="44" xfId="0" applyFont="1" applyFill="1" applyBorder="1" applyAlignment="1">
      <alignment horizontal="center" vertical="center"/>
    </xf>
    <xf numFmtId="0" fontId="35" fillId="21" borderId="45" xfId="0" applyFont="1" applyFill="1" applyBorder="1" applyAlignment="1">
      <alignment horizontal="center" vertical="center"/>
    </xf>
    <xf numFmtId="0" fontId="35" fillId="21" borderId="46" xfId="0" applyFont="1" applyFill="1" applyBorder="1" applyAlignment="1">
      <alignment horizontal="center" vertical="center"/>
    </xf>
    <xf numFmtId="0" fontId="35" fillId="21" borderId="47" xfId="0" applyFont="1" applyFill="1" applyBorder="1" applyAlignment="1">
      <alignment horizontal="center" vertical="center"/>
    </xf>
    <xf numFmtId="0" fontId="35" fillId="21" borderId="48" xfId="0" applyFont="1" applyFill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0" borderId="46" xfId="0" applyBorder="1" applyAlignment="1">
      <alignment horizontal="centerContinuous"/>
    </xf>
    <xf numFmtId="0" fontId="0" fillId="0" borderId="47" xfId="0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55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56" xfId="0" applyBorder="1" applyAlignment="1">
      <alignment horizontal="centerContinuous"/>
    </xf>
    <xf numFmtId="0" fontId="0" fillId="0" borderId="57" xfId="0" applyBorder="1" applyAlignment="1">
      <alignment horizontal="centerContinuous"/>
    </xf>
    <xf numFmtId="0" fontId="35" fillId="0" borderId="49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0" fillId="0" borderId="43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35" fillId="0" borderId="5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0" xfId="0" applyBorder="1" applyAlignment="1">
      <alignment vertical="center"/>
    </xf>
    <xf numFmtId="0" fontId="35" fillId="0" borderId="41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47" xfId="0" applyFont="1" applyBorder="1" applyAlignment="1">
      <alignment vertical="center"/>
    </xf>
    <xf numFmtId="0" fontId="0" fillId="0" borderId="34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2</xdr:row>
      <xdr:rowOff>57150</xdr:rowOff>
    </xdr:from>
    <xdr:to>
      <xdr:col>6</xdr:col>
      <xdr:colOff>600075</xdr:colOff>
      <xdr:row>7</xdr:row>
      <xdr:rowOff>133350</xdr:rowOff>
    </xdr:to>
    <xdr:pic>
      <xdr:nvPicPr>
        <xdr:cNvPr id="1" name="Image 2" descr="FF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95300"/>
          <a:ext cx="1228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7" sqref="B7:C7"/>
    </sheetView>
  </sheetViews>
  <sheetFormatPr defaultColWidth="11.421875" defaultRowHeight="15"/>
  <cols>
    <col min="2" max="2" width="16.140625" style="0" customWidth="1"/>
  </cols>
  <sheetData>
    <row r="1" spans="1:6" ht="18.75">
      <c r="A1" s="61" t="s">
        <v>30</v>
      </c>
      <c r="B1" s="61"/>
      <c r="C1" s="61"/>
      <c r="D1" s="61"/>
      <c r="E1" s="61"/>
      <c r="F1" s="61"/>
    </row>
    <row r="2" ht="15.75" thickBot="1"/>
    <row r="3" spans="1:6" ht="19.5" thickBot="1">
      <c r="A3" s="64" t="s">
        <v>12</v>
      </c>
      <c r="B3" s="65"/>
      <c r="C3" s="65"/>
      <c r="D3" s="65"/>
      <c r="E3" s="66"/>
      <c r="F3" s="52"/>
    </row>
    <row r="4" spans="1:6" ht="15.75" thickBot="1">
      <c r="A4" s="50" t="s">
        <v>0</v>
      </c>
      <c r="B4" s="101" t="s">
        <v>1</v>
      </c>
      <c r="C4" s="102"/>
      <c r="D4" s="48" t="s">
        <v>2</v>
      </c>
      <c r="E4" s="49" t="s">
        <v>3</v>
      </c>
      <c r="F4" s="53"/>
    </row>
    <row r="5" spans="1:5" ht="15">
      <c r="A5" s="95" t="s">
        <v>4</v>
      </c>
      <c r="B5" s="90"/>
      <c r="C5" s="91"/>
      <c r="D5" s="98"/>
      <c r="E5" s="34">
        <f>D5*100</f>
        <v>0</v>
      </c>
    </row>
    <row r="6" spans="1:5" ht="15">
      <c r="A6" s="96" t="s">
        <v>5</v>
      </c>
      <c r="B6" s="104"/>
      <c r="C6" s="105"/>
      <c r="D6" s="99"/>
      <c r="E6" s="35">
        <f>D6*70</f>
        <v>0</v>
      </c>
    </row>
    <row r="7" spans="1:5" ht="15.75" thickBot="1">
      <c r="A7" s="97" t="s">
        <v>6</v>
      </c>
      <c r="B7" s="106"/>
      <c r="C7" s="107"/>
      <c r="D7" s="100"/>
      <c r="E7" s="36"/>
    </row>
    <row r="8" spans="1:5" ht="15.75" thickBot="1">
      <c r="A8" s="94" t="s">
        <v>7</v>
      </c>
      <c r="B8" s="103"/>
      <c r="C8" s="103"/>
      <c r="D8" s="51"/>
      <c r="E8" s="37">
        <f>SUM(E5:E6)</f>
        <v>0</v>
      </c>
    </row>
    <row r="11" spans="1:5" ht="19.5" thickBot="1">
      <c r="A11" s="60" t="s">
        <v>11</v>
      </c>
      <c r="B11" s="60"/>
      <c r="C11" s="60"/>
      <c r="D11" s="60"/>
      <c r="E11" s="60"/>
    </row>
    <row r="12" spans="1:5" ht="30.75" customHeight="1" thickBot="1">
      <c r="A12" s="3" t="s">
        <v>8</v>
      </c>
      <c r="B12" s="4" t="s">
        <v>9</v>
      </c>
      <c r="C12" s="38" t="s">
        <v>3</v>
      </c>
      <c r="D12" s="88" t="s">
        <v>10</v>
      </c>
      <c r="E12" s="89"/>
    </row>
    <row r="13" spans="1:5" ht="15">
      <c r="A13" s="5"/>
      <c r="B13" s="6"/>
      <c r="C13" s="39">
        <f>B13*0.35</f>
        <v>0</v>
      </c>
      <c r="D13" s="90"/>
      <c r="E13" s="91"/>
    </row>
    <row r="14" spans="1:5" ht="15.75" thickBot="1">
      <c r="A14" s="7"/>
      <c r="B14" s="8"/>
      <c r="C14" s="39">
        <f>B14*0.35</f>
        <v>0</v>
      </c>
      <c r="D14" s="92"/>
      <c r="E14" s="93"/>
    </row>
    <row r="15" spans="1:5" ht="15.75" thickBot="1">
      <c r="A15" s="62" t="s">
        <v>7</v>
      </c>
      <c r="B15" s="63"/>
      <c r="C15" s="33">
        <f>SUM(C13:C14)</f>
        <v>0</v>
      </c>
      <c r="D15" s="76"/>
      <c r="E15" s="78"/>
    </row>
    <row r="17" spans="1:6" ht="19.5" thickBot="1">
      <c r="A17" s="61" t="s">
        <v>13</v>
      </c>
      <c r="B17" s="61"/>
      <c r="C17" s="61"/>
      <c r="D17" s="61"/>
      <c r="E17" s="61"/>
      <c r="F17" s="61"/>
    </row>
    <row r="18" spans="1:6" ht="30.75" thickBot="1">
      <c r="A18" s="3" t="s">
        <v>14</v>
      </c>
      <c r="B18" s="9" t="s">
        <v>8</v>
      </c>
      <c r="C18" s="29" t="s">
        <v>3</v>
      </c>
      <c r="D18" s="73" t="s">
        <v>15</v>
      </c>
      <c r="E18" s="74"/>
      <c r="F18" s="75"/>
    </row>
    <row r="19" spans="1:6" ht="15">
      <c r="A19" s="10"/>
      <c r="B19" s="11"/>
      <c r="C19" s="30"/>
      <c r="D19" s="82"/>
      <c r="E19" s="83"/>
      <c r="F19" s="84"/>
    </row>
    <row r="20" spans="1:6" ht="15">
      <c r="A20" s="12"/>
      <c r="B20" s="13"/>
      <c r="C20" s="31"/>
      <c r="D20" s="85"/>
      <c r="E20" s="86"/>
      <c r="F20" s="87"/>
    </row>
    <row r="21" spans="1:6" ht="15.75" thickBot="1">
      <c r="A21" s="14"/>
      <c r="B21" s="15"/>
      <c r="C21" s="32"/>
      <c r="D21" s="79"/>
      <c r="E21" s="80"/>
      <c r="F21" s="81"/>
    </row>
    <row r="22" spans="1:6" ht="15.75" thickBot="1">
      <c r="A22" s="62" t="s">
        <v>7</v>
      </c>
      <c r="B22" s="63"/>
      <c r="C22" s="33">
        <f>SUM(C19:C21)</f>
        <v>0</v>
      </c>
      <c r="D22" s="76"/>
      <c r="E22" s="77"/>
      <c r="F22" s="78"/>
    </row>
    <row r="24" spans="1:6" ht="19.5" thickBot="1">
      <c r="A24" s="60" t="s">
        <v>16</v>
      </c>
      <c r="B24" s="60"/>
      <c r="C24" s="60"/>
      <c r="D24" s="60"/>
      <c r="E24" s="60"/>
      <c r="F24" s="60"/>
    </row>
    <row r="25" spans="1:6" ht="30.75" thickBot="1">
      <c r="A25" s="3" t="s">
        <v>14</v>
      </c>
      <c r="B25" s="9" t="s">
        <v>8</v>
      </c>
      <c r="C25" s="29" t="s">
        <v>3</v>
      </c>
      <c r="D25" s="73" t="s">
        <v>15</v>
      </c>
      <c r="E25" s="74"/>
      <c r="F25" s="75"/>
    </row>
    <row r="26" spans="1:6" ht="15">
      <c r="A26" s="10"/>
      <c r="B26" s="11"/>
      <c r="C26" s="30"/>
      <c r="D26" s="82"/>
      <c r="E26" s="83"/>
      <c r="F26" s="84"/>
    </row>
    <row r="27" spans="1:6" ht="15">
      <c r="A27" s="12"/>
      <c r="B27" s="13"/>
      <c r="C27" s="31"/>
      <c r="D27" s="85"/>
      <c r="E27" s="86"/>
      <c r="F27" s="87"/>
    </row>
    <row r="28" spans="1:6" ht="15.75" thickBot="1">
      <c r="A28" s="14"/>
      <c r="B28" s="15"/>
      <c r="C28" s="32"/>
      <c r="D28" s="79"/>
      <c r="E28" s="80"/>
      <c r="F28" s="81"/>
    </row>
    <row r="29" spans="1:6" ht="15.75" thickBot="1">
      <c r="A29" s="62" t="s">
        <v>7</v>
      </c>
      <c r="B29" s="63"/>
      <c r="C29" s="33">
        <f>SUM(C26:C28)</f>
        <v>0</v>
      </c>
      <c r="D29" s="76"/>
      <c r="E29" s="77"/>
      <c r="F29" s="78"/>
    </row>
  </sheetData>
  <sheetProtection/>
  <mergeCells count="15">
    <mergeCell ref="A11:E11"/>
    <mergeCell ref="D12:E12"/>
    <mergeCell ref="A1:F1"/>
    <mergeCell ref="B4:C4"/>
    <mergeCell ref="A3:E3"/>
    <mergeCell ref="D29:F29"/>
    <mergeCell ref="A29:B29"/>
    <mergeCell ref="D15:E15"/>
    <mergeCell ref="A15:B15"/>
    <mergeCell ref="D22:F22"/>
    <mergeCell ref="A22:B22"/>
    <mergeCell ref="A24:F24"/>
    <mergeCell ref="A17:F17"/>
    <mergeCell ref="D18:F18"/>
    <mergeCell ref="D25:F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7" sqref="J7"/>
    </sheetView>
  </sheetViews>
  <sheetFormatPr defaultColWidth="11.421875" defaultRowHeight="15"/>
  <cols>
    <col min="1" max="1" width="7.00390625" style="0" customWidth="1"/>
    <col min="2" max="2" width="17.421875" style="0" customWidth="1"/>
    <col min="3" max="3" width="19.00390625" style="0" customWidth="1"/>
    <col min="8" max="8" width="16.7109375" style="0" customWidth="1"/>
  </cols>
  <sheetData>
    <row r="1" spans="1:8" ht="18.75">
      <c r="A1" s="61" t="s">
        <v>17</v>
      </c>
      <c r="B1" s="61"/>
      <c r="C1" s="61"/>
      <c r="D1" s="61"/>
      <c r="E1" s="61"/>
      <c r="F1" s="61"/>
      <c r="G1" s="61"/>
      <c r="H1" s="61"/>
    </row>
    <row r="2" ht="15.75" thickBot="1"/>
    <row r="3" spans="1:8" ht="30.75" thickBot="1">
      <c r="A3" s="16"/>
      <c r="B3" s="17" t="s">
        <v>18</v>
      </c>
      <c r="C3" s="18" t="s">
        <v>19</v>
      </c>
      <c r="D3" s="18" t="s">
        <v>20</v>
      </c>
      <c r="E3" s="18" t="s">
        <v>31</v>
      </c>
      <c r="F3" s="54" t="s">
        <v>21</v>
      </c>
      <c r="G3" s="54" t="s">
        <v>21</v>
      </c>
      <c r="H3" s="19" t="s">
        <v>22</v>
      </c>
    </row>
    <row r="4" spans="1:8" ht="15">
      <c r="A4" s="20">
        <v>1</v>
      </c>
      <c r="B4" s="21"/>
      <c r="C4" s="6"/>
      <c r="D4" s="6"/>
      <c r="E4" s="6"/>
      <c r="F4" s="55" t="e">
        <f>LOOKUP(E4,Données!$A$3:$A$29,Données!$B$3:$B$29)</f>
        <v>#N/A</v>
      </c>
      <c r="G4" s="55" t="e">
        <f>LOOKUP(E4,Données!A3:A29,Données!C3:C29)</f>
        <v>#N/A</v>
      </c>
      <c r="H4" s="1"/>
    </row>
    <row r="5" spans="1:8" ht="15">
      <c r="A5" s="22">
        <v>2</v>
      </c>
      <c r="B5" s="23"/>
      <c r="C5" s="8"/>
      <c r="D5" s="8"/>
      <c r="E5" s="8"/>
      <c r="F5" s="55" t="e">
        <f>LOOKUP(E5,Données!$A$3:$A$29,Données!$B$3:$B$29)</f>
        <v>#N/A</v>
      </c>
      <c r="G5" s="55" t="e">
        <f>LOOKUP(E5,Données!A4:A30,Données!C4:C30)</f>
        <v>#N/A</v>
      </c>
      <c r="H5" s="2"/>
    </row>
    <row r="6" spans="1:8" ht="15">
      <c r="A6" s="22">
        <v>3</v>
      </c>
      <c r="B6" s="23"/>
      <c r="C6" s="8"/>
      <c r="D6" s="8"/>
      <c r="E6" s="8"/>
      <c r="F6" s="55" t="e">
        <f>LOOKUP(E6,Données!$A$3:$A$29,Données!$B$3:$B$29)</f>
        <v>#N/A</v>
      </c>
      <c r="G6" s="55" t="e">
        <f>LOOKUP(E6,Données!A5:A31,Données!C5:C31)</f>
        <v>#N/A</v>
      </c>
      <c r="H6" s="2"/>
    </row>
    <row r="7" spans="1:8" ht="15">
      <c r="A7" s="22">
        <v>4</v>
      </c>
      <c r="B7" s="23"/>
      <c r="C7" s="8"/>
      <c r="D7" s="8"/>
      <c r="E7" s="8"/>
      <c r="F7" s="55" t="e">
        <f>LOOKUP(E7,Données!$A$3:$A$29,Données!$B$3:$B$29)</f>
        <v>#N/A</v>
      </c>
      <c r="G7" s="55" t="e">
        <f>LOOKUP(E7,Données!A6:A32,Données!C6:C32)</f>
        <v>#N/A</v>
      </c>
      <c r="H7" s="2"/>
    </row>
    <row r="8" spans="1:8" ht="15">
      <c r="A8" s="22">
        <v>5</v>
      </c>
      <c r="B8" s="23"/>
      <c r="C8" s="8"/>
      <c r="D8" s="8"/>
      <c r="E8" s="8"/>
      <c r="F8" s="55" t="e">
        <f>LOOKUP(E8,Données!$A$3:$A$29,Données!$B$3:$B$29)</f>
        <v>#N/A</v>
      </c>
      <c r="G8" s="55" t="e">
        <f>LOOKUP(E8,Données!A7:A33,Données!C7:C33)</f>
        <v>#N/A</v>
      </c>
      <c r="H8" s="2"/>
    </row>
    <row r="9" spans="1:8" ht="15">
      <c r="A9" s="22">
        <v>6</v>
      </c>
      <c r="B9" s="23"/>
      <c r="C9" s="8"/>
      <c r="D9" s="8"/>
      <c r="E9" s="8"/>
      <c r="F9" s="55" t="e">
        <f>LOOKUP(E9,Données!$A$3:$A$29,Données!$B$3:$B$29)</f>
        <v>#N/A</v>
      </c>
      <c r="G9" s="55" t="e">
        <f>LOOKUP(E9,Données!A8:A34,Données!C8:C34)</f>
        <v>#N/A</v>
      </c>
      <c r="H9" s="2"/>
    </row>
    <row r="10" spans="1:8" ht="15">
      <c r="A10" s="22">
        <v>7</v>
      </c>
      <c r="B10" s="23"/>
      <c r="C10" s="8"/>
      <c r="D10" s="8"/>
      <c r="E10" s="8"/>
      <c r="F10" s="55" t="e">
        <f>LOOKUP(E10,Données!$A$3:$A$29,Données!$B$3:$B$29)</f>
        <v>#N/A</v>
      </c>
      <c r="G10" s="55" t="e">
        <f>LOOKUP(E10,Données!A9:A35,Données!C9:C35)</f>
        <v>#N/A</v>
      </c>
      <c r="H10" s="2"/>
    </row>
    <row r="11" spans="1:8" ht="15">
      <c r="A11" s="22">
        <v>8</v>
      </c>
      <c r="B11" s="23"/>
      <c r="C11" s="8"/>
      <c r="D11" s="8"/>
      <c r="E11" s="8"/>
      <c r="F11" s="55" t="e">
        <f>LOOKUP(E11,Données!$A$3:$A$29,Données!$B$3:$B$29)</f>
        <v>#N/A</v>
      </c>
      <c r="G11" s="55" t="e">
        <f>LOOKUP(E11,Données!A10:A36,Données!C10:C36)</f>
        <v>#N/A</v>
      </c>
      <c r="H11" s="2"/>
    </row>
    <row r="12" spans="1:8" ht="15">
      <c r="A12" s="22">
        <v>9</v>
      </c>
      <c r="B12" s="23"/>
      <c r="C12" s="8"/>
      <c r="D12" s="8"/>
      <c r="E12" s="8"/>
      <c r="F12" s="55" t="e">
        <f>LOOKUP(E12,Données!$A$3:$A$29,Données!$B$3:$B$29)</f>
        <v>#N/A</v>
      </c>
      <c r="G12" s="55" t="e">
        <f>LOOKUP(E12,Données!A11:A37,Données!C11:C37)</f>
        <v>#N/A</v>
      </c>
      <c r="H12" s="2"/>
    </row>
    <row r="13" spans="1:8" ht="15">
      <c r="A13" s="22">
        <v>10</v>
      </c>
      <c r="B13" s="23"/>
      <c r="C13" s="8"/>
      <c r="D13" s="8"/>
      <c r="E13" s="8"/>
      <c r="F13" s="55" t="e">
        <f>LOOKUP(E13,Données!$A$3:$A$29,Données!$B$3:$B$29)</f>
        <v>#N/A</v>
      </c>
      <c r="G13" s="55" t="e">
        <f>LOOKUP(E13,Données!A12:A38,Données!C12:C38)</f>
        <v>#N/A</v>
      </c>
      <c r="H13" s="2"/>
    </row>
    <row r="14" spans="1:8" ht="15">
      <c r="A14" s="22">
        <v>11</v>
      </c>
      <c r="B14" s="23"/>
      <c r="C14" s="8"/>
      <c r="D14" s="8"/>
      <c r="E14" s="8"/>
      <c r="F14" s="55" t="e">
        <f>LOOKUP(E14,Données!$A$3:$A$29,Données!$B$3:$B$29)</f>
        <v>#N/A</v>
      </c>
      <c r="G14" s="55" t="e">
        <f>LOOKUP(E14,Données!A13:A39,Données!C13:C39)</f>
        <v>#N/A</v>
      </c>
      <c r="H14" s="2"/>
    </row>
    <row r="15" spans="1:8" ht="15">
      <c r="A15" s="22">
        <v>12</v>
      </c>
      <c r="B15" s="23"/>
      <c r="C15" s="8"/>
      <c r="D15" s="8"/>
      <c r="E15" s="8"/>
      <c r="F15" s="55" t="e">
        <f>LOOKUP(E15,Données!$A$3:$A$29,Données!$B$3:$B$29)</f>
        <v>#N/A</v>
      </c>
      <c r="G15" s="55" t="e">
        <f>LOOKUP(E15,Données!A14:A40,Données!C14:C40)</f>
        <v>#N/A</v>
      </c>
      <c r="H15" s="2"/>
    </row>
    <row r="16" spans="1:8" ht="15">
      <c r="A16" s="22">
        <v>13</v>
      </c>
      <c r="B16" s="23"/>
      <c r="C16" s="8"/>
      <c r="D16" s="8"/>
      <c r="E16" s="8"/>
      <c r="F16" s="55" t="e">
        <f>LOOKUP(E16,Données!$A$3:$A$29,Données!$B$3:$B$29)</f>
        <v>#N/A</v>
      </c>
      <c r="G16" s="55" t="e">
        <f>LOOKUP(E16,Données!A15:A41,Données!C15:C41)</f>
        <v>#N/A</v>
      </c>
      <c r="H16" s="2"/>
    </row>
    <row r="17" spans="1:8" ht="15">
      <c r="A17" s="22">
        <v>14</v>
      </c>
      <c r="B17" s="23"/>
      <c r="C17" s="8"/>
      <c r="D17" s="8"/>
      <c r="E17" s="8"/>
      <c r="F17" s="55" t="e">
        <f>LOOKUP(E17,Données!$A$3:$A$29,Données!$B$3:$B$29)</f>
        <v>#N/A</v>
      </c>
      <c r="G17" s="55" t="e">
        <f>LOOKUP(E17,Données!A16:A42,Données!C16:C42)</f>
        <v>#N/A</v>
      </c>
      <c r="H17" s="2"/>
    </row>
    <row r="18" spans="1:8" ht="15.75" thickBot="1">
      <c r="A18" s="24">
        <v>15</v>
      </c>
      <c r="B18" s="25"/>
      <c r="C18" s="26"/>
      <c r="D18" s="26"/>
      <c r="E18" s="26"/>
      <c r="F18" s="55" t="e">
        <f>LOOKUP(E18,Données!$A$3:$A$29,Données!$B$3:$B$29)</f>
        <v>#N/A</v>
      </c>
      <c r="G18" s="55" t="e">
        <f>LOOKUP(E18,Données!A17:A43,Données!C17:C43)</f>
        <v>#N/A</v>
      </c>
      <c r="H18" s="27"/>
    </row>
    <row r="19" spans="1:8" ht="15.75" thickBot="1">
      <c r="A19" s="62" t="s">
        <v>7</v>
      </c>
      <c r="B19" s="63"/>
      <c r="C19" s="63"/>
      <c r="D19" s="63"/>
      <c r="E19" s="63"/>
      <c r="F19" s="56"/>
      <c r="G19" s="56"/>
      <c r="H19" s="28">
        <f>SUM(H4:H18)</f>
        <v>0</v>
      </c>
    </row>
  </sheetData>
  <sheetProtection/>
  <mergeCells count="2">
    <mergeCell ref="A19:E19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26.57421875" style="0" customWidth="1"/>
    <col min="2" max="2" width="12.8515625" style="0" customWidth="1"/>
  </cols>
  <sheetData>
    <row r="1" spans="1:2" ht="15">
      <c r="A1" s="40" t="s">
        <v>24</v>
      </c>
      <c r="B1" s="44">
        <f>Dépenses!E8+Dépenses!C15+Dépenses!C22+Dépenses!C29</f>
        <v>0</v>
      </c>
    </row>
    <row r="2" spans="1:2" ht="15">
      <c r="A2" s="41" t="s">
        <v>23</v>
      </c>
      <c r="B2" s="45">
        <f>Recettes!H19</f>
        <v>0</v>
      </c>
    </row>
    <row r="3" spans="1:2" ht="15">
      <c r="A3" s="41" t="s">
        <v>25</v>
      </c>
      <c r="B3" s="45">
        <f>B1-B2</f>
        <v>0</v>
      </c>
    </row>
    <row r="4" spans="1:2" ht="15">
      <c r="A4" s="41" t="s">
        <v>26</v>
      </c>
      <c r="B4" s="45"/>
    </row>
    <row r="5" spans="1:2" ht="15.75" thickBot="1">
      <c r="A5" s="42" t="s">
        <v>27</v>
      </c>
      <c r="B5" s="46" t="e">
        <f>(B7*B4)/B8</f>
        <v>#DIV/0!</v>
      </c>
    </row>
    <row r="6" ht="15.75" thickBot="1"/>
    <row r="7" spans="1:2" ht="15">
      <c r="A7" s="40" t="s">
        <v>28</v>
      </c>
      <c r="B7" s="47">
        <f>COUNT(Recettes!A4:A18)</f>
        <v>15</v>
      </c>
    </row>
    <row r="8" spans="1:2" ht="15.75" thickBot="1">
      <c r="A8" s="42" t="s">
        <v>29</v>
      </c>
      <c r="B8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18" sqref="B18"/>
    </sheetView>
  </sheetViews>
  <sheetFormatPr defaultColWidth="11.421875" defaultRowHeight="15"/>
  <sheetData>
    <row r="1" spans="1:3" ht="15">
      <c r="A1" s="67" t="s">
        <v>64</v>
      </c>
      <c r="B1" s="68"/>
      <c r="C1" s="69"/>
    </row>
    <row r="2" spans="1:3" ht="15.75" thickBot="1">
      <c r="A2" s="70"/>
      <c r="B2" s="71"/>
      <c r="C2" s="72"/>
    </row>
    <row r="3" spans="1:3" ht="15">
      <c r="A3" s="57">
        <v>1989</v>
      </c>
      <c r="B3" s="58" t="s">
        <v>62</v>
      </c>
      <c r="C3" s="59" t="s">
        <v>63</v>
      </c>
    </row>
    <row r="4" spans="1:3" ht="15">
      <c r="A4" s="57">
        <v>1990</v>
      </c>
      <c r="B4" s="58" t="s">
        <v>61</v>
      </c>
      <c r="C4" s="59" t="s">
        <v>46</v>
      </c>
    </row>
    <row r="5" spans="1:3" ht="15">
      <c r="A5" s="57">
        <v>1991</v>
      </c>
      <c r="B5" s="58" t="s">
        <v>60</v>
      </c>
      <c r="C5" s="59" t="s">
        <v>46</v>
      </c>
    </row>
    <row r="6" spans="1:3" ht="15">
      <c r="A6" s="57">
        <v>1992</v>
      </c>
      <c r="B6" s="58" t="s">
        <v>59</v>
      </c>
      <c r="C6" s="59" t="s">
        <v>46</v>
      </c>
    </row>
    <row r="7" spans="1:3" ht="15">
      <c r="A7" s="57">
        <v>1993</v>
      </c>
      <c r="B7" s="58" t="s">
        <v>58</v>
      </c>
      <c r="C7" s="59" t="s">
        <v>46</v>
      </c>
    </row>
    <row r="8" spans="1:3" ht="15">
      <c r="A8" s="57">
        <v>1994</v>
      </c>
      <c r="B8" s="58" t="s">
        <v>57</v>
      </c>
      <c r="C8" s="59" t="s">
        <v>46</v>
      </c>
    </row>
    <row r="9" spans="1:3" ht="15">
      <c r="A9" s="57">
        <v>1995</v>
      </c>
      <c r="B9" s="58" t="s">
        <v>56</v>
      </c>
      <c r="C9" s="59" t="s">
        <v>46</v>
      </c>
    </row>
    <row r="10" spans="1:3" ht="15">
      <c r="A10" s="57">
        <v>1996</v>
      </c>
      <c r="B10" s="58" t="s">
        <v>55</v>
      </c>
      <c r="C10" s="59" t="s">
        <v>46</v>
      </c>
    </row>
    <row r="11" spans="1:3" ht="15">
      <c r="A11" s="57">
        <v>1997</v>
      </c>
      <c r="B11" s="58" t="s">
        <v>54</v>
      </c>
      <c r="C11" s="59" t="s">
        <v>46</v>
      </c>
    </row>
    <row r="12" spans="1:3" ht="15">
      <c r="A12" s="57">
        <v>1998</v>
      </c>
      <c r="B12" s="58" t="s">
        <v>53</v>
      </c>
      <c r="C12" s="59" t="s">
        <v>46</v>
      </c>
    </row>
    <row r="13" spans="1:3" ht="15">
      <c r="A13" s="57">
        <v>1999</v>
      </c>
      <c r="B13" s="58" t="s">
        <v>52</v>
      </c>
      <c r="C13" s="59" t="s">
        <v>46</v>
      </c>
    </row>
    <row r="14" spans="1:3" ht="15">
      <c r="A14" s="57">
        <v>2000</v>
      </c>
      <c r="B14" s="58" t="s">
        <v>51</v>
      </c>
      <c r="C14" s="59" t="s">
        <v>46</v>
      </c>
    </row>
    <row r="15" spans="1:3" ht="15">
      <c r="A15" s="57">
        <v>2001</v>
      </c>
      <c r="B15" s="58" t="s">
        <v>50</v>
      </c>
      <c r="C15" s="59" t="s">
        <v>46</v>
      </c>
    </row>
    <row r="16" spans="1:3" ht="15">
      <c r="A16" s="57">
        <v>2002</v>
      </c>
      <c r="B16" s="58" t="s">
        <v>49</v>
      </c>
      <c r="C16" s="59" t="s">
        <v>46</v>
      </c>
    </row>
    <row r="17" spans="1:3" ht="15">
      <c r="A17" s="57">
        <v>2003</v>
      </c>
      <c r="B17" s="58" t="s">
        <v>48</v>
      </c>
      <c r="C17" s="59" t="s">
        <v>46</v>
      </c>
    </row>
    <row r="18" spans="1:3" ht="15">
      <c r="A18" s="57">
        <v>2004</v>
      </c>
      <c r="B18" s="58" t="s">
        <v>47</v>
      </c>
      <c r="C18" s="59" t="s">
        <v>46</v>
      </c>
    </row>
    <row r="19" spans="1:3" ht="15">
      <c r="A19" s="57">
        <v>2005</v>
      </c>
      <c r="B19" s="58" t="s">
        <v>45</v>
      </c>
      <c r="C19" s="59" t="s">
        <v>46</v>
      </c>
    </row>
    <row r="20" spans="1:3" ht="15">
      <c r="A20" s="57">
        <v>2006</v>
      </c>
      <c r="B20" s="58" t="s">
        <v>44</v>
      </c>
      <c r="C20" s="59" t="s">
        <v>42</v>
      </c>
    </row>
    <row r="21" spans="1:3" ht="15">
      <c r="A21" s="57">
        <v>2007</v>
      </c>
      <c r="B21" s="58" t="s">
        <v>43</v>
      </c>
      <c r="C21" s="59" t="s">
        <v>42</v>
      </c>
    </row>
    <row r="22" spans="1:3" ht="15">
      <c r="A22" s="57">
        <v>2008</v>
      </c>
      <c r="B22" s="58" t="s">
        <v>41</v>
      </c>
      <c r="C22" s="59" t="s">
        <v>42</v>
      </c>
    </row>
    <row r="23" spans="1:3" ht="15">
      <c r="A23" s="57">
        <v>2009</v>
      </c>
      <c r="B23" s="58" t="s">
        <v>40</v>
      </c>
      <c r="C23" s="59" t="s">
        <v>33</v>
      </c>
    </row>
    <row r="24" spans="1:3" ht="15">
      <c r="A24" s="57">
        <v>2010</v>
      </c>
      <c r="B24" s="58" t="s">
        <v>39</v>
      </c>
      <c r="C24" s="59" t="s">
        <v>33</v>
      </c>
    </row>
    <row r="25" spans="1:3" ht="15">
      <c r="A25" s="57">
        <v>2011</v>
      </c>
      <c r="B25" s="58" t="s">
        <v>38</v>
      </c>
      <c r="C25" s="59" t="s">
        <v>33</v>
      </c>
    </row>
    <row r="26" spans="1:3" ht="15">
      <c r="A26" s="57">
        <v>2012</v>
      </c>
      <c r="B26" s="58" t="s">
        <v>37</v>
      </c>
      <c r="C26" s="59" t="s">
        <v>32</v>
      </c>
    </row>
    <row r="27" spans="1:3" ht="15">
      <c r="A27" s="57">
        <v>2013</v>
      </c>
      <c r="B27" s="58" t="s">
        <v>36</v>
      </c>
      <c r="C27" s="59" t="s">
        <v>32</v>
      </c>
    </row>
    <row r="28" spans="1:3" ht="15">
      <c r="A28" s="57">
        <v>2014</v>
      </c>
      <c r="B28" s="58" t="s">
        <v>35</v>
      </c>
      <c r="C28" s="59" t="s">
        <v>32</v>
      </c>
    </row>
    <row r="29" spans="1:3" ht="15">
      <c r="A29" s="57">
        <v>2015</v>
      </c>
      <c r="B29" s="58" t="s">
        <v>34</v>
      </c>
      <c r="C29" s="59" t="s">
        <v>32</v>
      </c>
    </row>
  </sheetData>
  <sheetProtection sheet="1" objects="1" scenarios="1"/>
  <mergeCells count="1">
    <mergeCell ref="A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Lorrie Delattre</dc:creator>
  <cp:keywords/>
  <dc:description/>
  <cp:lastModifiedBy>Lorrie Delattre</cp:lastModifiedBy>
  <dcterms:created xsi:type="dcterms:W3CDTF">2011-09-20T11:41:49Z</dcterms:created>
  <dcterms:modified xsi:type="dcterms:W3CDTF">2023-11-08T13:50:49Z</dcterms:modified>
  <cp:category/>
  <cp:version/>
  <cp:contentType/>
  <cp:contentStatus/>
</cp:coreProperties>
</file>